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cdsinc.sharepoint.com/sites/ACDSDocuments/Planning/Grant Administration - Subrecipient/Laurel Racetrack/Meetings/FY26/09.2025/"/>
    </mc:Choice>
  </mc:AlternateContent>
  <xr:revisionPtr revIDLastSave="191" documentId="8_{FA9B1312-68CC-4AD4-9A24-758277CD3266}" xr6:coauthVersionLast="47" xr6:coauthVersionMax="47" xr10:uidLastSave="{C3C8F8AC-0B39-4AA3-A1F9-1D9B7BD4291B}"/>
  <bookViews>
    <workbookView xWindow="-120" yWindow="-120" windowWidth="29040" windowHeight="15720" xr2:uid="{C9E2DE3D-3A66-41F6-814A-F1D575E2D46D}"/>
  </bookViews>
  <sheets>
    <sheet name="LRCIF" sheetId="1" r:id="rId1"/>
  </sheets>
  <definedNames>
    <definedName name="_xlnm.Print_Area" localSheetId="0">LRCIF!$A$1:$E$31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E24" i="1" s="1"/>
  <c r="C22" i="1"/>
  <c r="B31" i="1"/>
  <c r="B30" i="1"/>
  <c r="B25" i="1"/>
</calcChain>
</file>

<file path=xl/sharedStrings.xml><?xml version="1.0" encoding="utf-8"?>
<sst xmlns="http://schemas.openxmlformats.org/spreadsheetml/2006/main" count="67" uniqueCount="66">
  <si>
    <t>Organization</t>
  </si>
  <si>
    <t>Project</t>
  </si>
  <si>
    <t>Final Award</t>
  </si>
  <si>
    <t>Funds Remaining</t>
  </si>
  <si>
    <t>Accomplishments</t>
  </si>
  <si>
    <t>Total Awards:</t>
  </si>
  <si>
    <t>$ Total Awarded:</t>
  </si>
  <si>
    <t>Youth Impacted:</t>
  </si>
  <si>
    <t>Elderly Impacted:</t>
  </si>
  <si>
    <t>Disability Impacted:</t>
  </si>
  <si>
    <t>% Low/Mod Income (when reported)</t>
  </si>
  <si>
    <t>% Minority (non-white/hispanic, of those that reported)</t>
  </si>
  <si>
    <t>Individuals Assisted:</t>
  </si>
  <si>
    <t>Anne Arundel County African Heritage Festival</t>
  </si>
  <si>
    <t>Anne Arundel County Food Bank, Inc.</t>
  </si>
  <si>
    <t>Laurel Race Course Area Pantry Support</t>
  </si>
  <si>
    <t>HOPE For All, Inc.</t>
  </si>
  <si>
    <t>Turning Houses into Homes</t>
  </si>
  <si>
    <t>Partners in CareMaryland, Inc.</t>
  </si>
  <si>
    <t xml:space="preserve">Outreach to Seniors </t>
  </si>
  <si>
    <t>Restoration Community Development Corporation</t>
  </si>
  <si>
    <t>Food and Baby Pantry at Brock Bridge Elementary</t>
  </si>
  <si>
    <t>Maryland City Communities Association</t>
  </si>
  <si>
    <t>Beautification of Rt. 198 and Schools</t>
  </si>
  <si>
    <t>Funds were used to maintain the landscaping on the median strip on Route 198 from the B&amp;W Parkway westbound to the "Welcome" sign at the line between Anne Arundel And Prince George's Counties, as well as planting beds at the entrances of Maryland City and Brock Bridge Schools. This included mowing, mulching, litter removal and plant replacements, as needed.</t>
  </si>
  <si>
    <t>ACDS Administered FY 2025 Laurel Racecourse Impact Fund Grants</t>
  </si>
  <si>
    <t>Maryland City Area Independent Living Outreach and Assistance</t>
  </si>
  <si>
    <t>Accessible Resources for Independence (ARI)</t>
  </si>
  <si>
    <t xml:space="preserve">Funds were used to support the Maryland City Area Independent Living Outreach and Assistance, through which ARI was able to expand into this area to serve more people with disabilities in the Maryland City Area. ARI served 13 residents in the second half of the year and worked with 17 organizations to expand awareness of ARI and its services for Maryland City residents. The grant has been extended and remaining funds will be used working in the community. </t>
  </si>
  <si>
    <t>Funds were used to support hosting the 2024 Anne Arundel County African Heritage Festival, which was held on Saturday, August 24, 2024 at Laurel Race Track. Approximately 5,000 people participated in the festival where they were able to connect with Anne Arundel County government agencies, voter registration assistance and other community resources. The event hosted 110 vendors, including government agencies, nonprofits, retail businesses, and food vendors.</t>
  </si>
  <si>
    <t>Laurel Cats, Inc</t>
  </si>
  <si>
    <t>Assisting residents with cat problems</t>
  </si>
  <si>
    <t>Laurel Mutiservice Center</t>
  </si>
  <si>
    <t>Laurel Multiservice Day Center</t>
  </si>
  <si>
    <t>Maryland Horsemen's Assistance Foundation</t>
  </si>
  <si>
    <t>Mobile Dentist</t>
  </si>
  <si>
    <t>Monarch Academy Public School</t>
  </si>
  <si>
    <t>Autism Society of Maryland, Inc.</t>
  </si>
  <si>
    <t>Advocacy for Hispanic/Latino Disability Community through Spanish Language Engagement</t>
  </si>
  <si>
    <t>Bicycle Advocates of Annapolis &amp; Anne Arundel County (BikeAAA)</t>
  </si>
  <si>
    <t>Bacontown Park Children's Bike Safety Park</t>
  </si>
  <si>
    <t>Boys &amp; Girls Clubs of Annapolis &amp; Anne Arundel County</t>
  </si>
  <si>
    <t>Club on the Go Program at Maryland City Elementary School</t>
  </si>
  <si>
    <t>BWI Community Development Foundation, Inc.</t>
  </si>
  <si>
    <t>Roadside Beautification - Rt. 198/Ramps</t>
  </si>
  <si>
    <t xml:space="preserve">Chase Your Dreams Initiative Inc. </t>
  </si>
  <si>
    <t>Monarch Global Dance Enrichment Equipment</t>
  </si>
  <si>
    <t>Stories to Go Bilingual Book Club</t>
  </si>
  <si>
    <t xml:space="preserve">Funds were used for litter clean up on highway ramps and roadways in the 3-mile radius. A total of 9.3 tons of litter was picked up from area roadways during FY25, which improved the area aethetics, as well as sanitation. </t>
  </si>
  <si>
    <t>Hoops for Hope Project</t>
  </si>
  <si>
    <t xml:space="preserve">Funds were used to facilitate the Hoops for Hope Project in Bacontown Park. This project utilized community input to design and execute the court mural, promoting community engagement and cohesion. There were 127 members of the community of all ages involved in painting the court. </t>
  </si>
  <si>
    <t>Funds were used to support Monarch Global Academy's Dance Program. Specifically, funds were used to purchase portable mirrors, barres, sound system, costumes, and racks and containers for the costumes. During SY24-25 75 students grades 2-7 participated in the dance program.</t>
  </si>
  <si>
    <t xml:space="preserve">Funds were used to support the Stories to Go Bilingual Book Club, which had a fall and spring session. Funds were used to purchase books, containers, and tote bags for the 100 students that participated in the program during SY24-25. Prorgamming included families and focused on increasing English language proficiency. Participating students recieved books for their home libraries with bilingual text. Participating students showed improvements in reading on iReady assessments. </t>
  </si>
  <si>
    <t>Funds were used to host bi-weekly distributions for food, baby products, and adult care items for seniors at Brock Bridge Elementary School. Cumulatively, over 4,000 individuals  were served by Restoration Community Development Corporation in FY 2025.</t>
  </si>
  <si>
    <t>African Diaspora Affairs of Anne Arundel County</t>
  </si>
  <si>
    <t>% of funds remaining</t>
  </si>
  <si>
    <t>Note: Fund balance figures are accurate as of August 25, 2025</t>
  </si>
  <si>
    <t>Funds were used to support program services for individuals with Autism. The Autism Society worked to serve the Hispanic/Latino disability community in the area with referral services, support, and social engagement such as playgroups. In addition, workshops were conducted, as well as attendance at a number of community events. In total 195 individuals were served.</t>
  </si>
  <si>
    <t>Funds were used to support the creation of a Children's Bike Safety Park within Bacontown Park by coverting a netabll court. The court was painted to have a children's bike safety course where young children can learn and practice safe biking. The course is open and a final invoice will be submitted for additional art and interpretive signs by Septemebr 30, 2025.</t>
  </si>
  <si>
    <t xml:space="preserve">Funds were use to support the Turning Houses into Homes Program. This helped to purchase, process, provide, and deliver beds, basic furniture, and basic goods at no cost to households in need within the 3-mile radius of Laurel Race Course. In FY 2025, HOPE For All utilized the remaining FY24 and all awarded FY25 funds, serving 50 individuals in the 3-mile radius. </t>
  </si>
  <si>
    <t>Funds were used to mitigate the outdoor cat population in the three mile radius. With this funding 40 cats were fixed, 10 new humane traps and five new cat carriers were also purchased.</t>
  </si>
  <si>
    <t xml:space="preserve">Funds were used to provide Laurel Race Course backstretch workers with dental services, utilizing a mobile dentist service that came on site, as many workers lack transportation. A total of 58 individuals received dental services and 22 individuals needed multiple visits. </t>
  </si>
  <si>
    <t>Funds were used to increase awareness of and participation in Partner's in Care's free programs and services that help older adults age 60+ to age in place. Remaining FY24 and all of FY25 funds were spent on marketing to expand awareness of the program in the 3-mile radius. At the end of FY25 there were 22 members from the 3-mile area, providing 56 instances of services to those members in FY25.</t>
  </si>
  <si>
    <t xml:space="preserve">Funds were used to support three Anne Arundle County Food Bank Pantry Partners, as well as two baby Pantry Partners, Backpack Buddies Program, and the Mobile Pantry Program.  There were a total of 10,837 instances of services over FY25, while there was a notable decline in attendees in the fourth quarter as there is a large immigrant population that may be choosing to avoid public places and services. </t>
  </si>
  <si>
    <t>Funds were intended to support a Club on the Go Program for Maryland City Elementary School, MCES. Due to turn over in both organziations the program has a slow start. The grant has been extended through Decmber 31, 2025 at this time the Club on the Go will provide services at MCES on Fridays in the Fall of 2025.  Programming was provided during three early dismissal days in Spring of 2025, serving 19 students.</t>
  </si>
  <si>
    <t>Funds were used to assist with general operating costs as well as providing supplies such as food, water, laundry and cleaning supplies, uniforms for security, kitchen supplies and equipment, office equipment, and de-escalation training for staff and volunteers. Laurel Multiservice Center served over 9,000 individuals during the grant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</si>
</sst>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name val="Calibri"/>
    </font>
    <font>
      <sz val="11"/>
      <name val="Calibri"/>
      <family val="2"/>
    </font>
    <font>
      <b/>
      <sz val="22"/>
      <color theme="1"/>
      <name val="Calibri"/>
      <family val="2"/>
      <scheme val="minor"/>
    </font>
    <font>
      <i/>
      <sz val="11"/>
      <color theme="1"/>
      <name val="Calibri"/>
      <family val="2"/>
      <scheme val="minor"/>
    </font>
    <font>
      <b/>
      <i/>
      <sz val="11"/>
      <color theme="1"/>
      <name val="Calibri"/>
      <family val="2"/>
      <scheme val="minor"/>
    </font>
    <font>
      <b/>
      <sz val="14"/>
      <color theme="1"/>
      <name val="Calibri"/>
      <family val="2"/>
      <scheme val="minor"/>
    </font>
    <font>
      <sz val="11"/>
      <name val="Calibri"/>
      <family val="2"/>
    </font>
    <font>
      <b/>
      <sz val="11"/>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8">
    <xf numFmtId="0" fontId="0" fillId="0" borderId="0" xfId="0"/>
    <xf numFmtId="0" fontId="2" fillId="2" borderId="0" xfId="0" applyFont="1" applyFill="1" applyAlignment="1">
      <alignment horizontal="center" vertical="center" wrapText="1"/>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5" fillId="2" borderId="2" xfId="0" applyFont="1" applyFill="1" applyBorder="1" applyAlignment="1">
      <alignment horizontal="center" vertical="center" wrapText="1"/>
    </xf>
    <xf numFmtId="44" fontId="5" fillId="2" borderId="2" xfId="0" applyNumberFormat="1" applyFont="1" applyFill="1" applyBorder="1" applyAlignment="1">
      <alignment horizontal="center" vertical="center" wrapText="1"/>
    </xf>
    <xf numFmtId="44" fontId="5" fillId="2" borderId="3"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0" xfId="0" applyAlignment="1">
      <alignment wrapText="1"/>
    </xf>
    <xf numFmtId="44" fontId="0" fillId="0" borderId="0" xfId="0" applyNumberFormat="1"/>
    <xf numFmtId="44" fontId="0" fillId="0" borderId="0" xfId="1" applyFont="1"/>
    <xf numFmtId="9" fontId="0" fillId="0" borderId="0" xfId="2" applyFont="1"/>
    <xf numFmtId="44" fontId="0" fillId="0" borderId="0" xfId="1" applyFont="1" applyAlignment="1">
      <alignment wrapText="1"/>
    </xf>
    <xf numFmtId="0" fontId="6" fillId="0" borderId="0" xfId="1" applyNumberFormat="1" applyFont="1" applyAlignment="1">
      <alignment wrapText="1"/>
    </xf>
    <xf numFmtId="0" fontId="6" fillId="0" borderId="0" xfId="0" applyFont="1"/>
    <xf numFmtId="44" fontId="6" fillId="0" borderId="0" xfId="0" applyNumberFormat="1" applyFont="1"/>
    <xf numFmtId="0" fontId="1" fillId="0" borderId="0" xfId="1" applyNumberFormat="1" applyFont="1" applyAlignment="1">
      <alignment wrapText="1"/>
    </xf>
    <xf numFmtId="0" fontId="1" fillId="0" borderId="0" xfId="0" applyFont="1"/>
    <xf numFmtId="0" fontId="1" fillId="0" borderId="0" xfId="0" applyFont="1" applyAlignment="1">
      <alignment wrapText="1"/>
    </xf>
    <xf numFmtId="44" fontId="1" fillId="0" borderId="0" xfId="1" applyFont="1"/>
    <xf numFmtId="0" fontId="1" fillId="0" borderId="0" xfId="1" applyNumberFormat="1" applyFont="1" applyFill="1" applyAlignment="1">
      <alignment wrapText="1"/>
    </xf>
    <xf numFmtId="3" fontId="0" fillId="0" borderId="0" xfId="0" applyNumberFormat="1"/>
    <xf numFmtId="0" fontId="7" fillId="0" borderId="0" xfId="0" applyFont="1"/>
    <xf numFmtId="10" fontId="7" fillId="0" borderId="0" xfId="2" applyNumberFormat="1" applyFont="1" applyAlignment="1">
      <alignment horizontal="left" wrapText="1"/>
    </xf>
    <xf numFmtId="44" fontId="7" fillId="0" borderId="0" xfId="0" applyNumberFormat="1" applyFont="1"/>
    <xf numFmtId="44" fontId="7" fillId="0" borderId="0" xfId="1" applyFont="1"/>
    <xf numFmtId="0" fontId="2" fillId="2" borderId="0" xfId="0" applyFont="1" applyFill="1" applyAlignment="1">
      <alignment horizontal="center" vertical="center" wrapText="1"/>
    </xf>
    <xf numFmtId="0" fontId="3" fillId="3" borderId="1" xfId="0" applyFont="1" applyFill="1" applyBorder="1" applyAlignment="1">
      <alignment horizontal="center" vertical="center" wrapText="1"/>
    </xf>
  </cellXfs>
  <cellStyles count="4">
    <cellStyle name="Currency" xfId="1" builtinId="4"/>
    <cellStyle name="Normal" xfId="0" builtinId="0"/>
    <cellStyle name="Normal 2" xfId="3" xr:uid="{C4D21A67-8EC0-4931-9A9D-A149714CB2E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1476374</xdr:colOff>
      <xdr:row>2</xdr:row>
      <xdr:rowOff>200025</xdr:rowOff>
    </xdr:to>
    <xdr:pic>
      <xdr:nvPicPr>
        <xdr:cNvPr id="2" name="Picture 1">
          <a:extLst>
            <a:ext uri="{FF2B5EF4-FFF2-40B4-BE49-F238E27FC236}">
              <a16:creationId xmlns:a16="http://schemas.microsoft.com/office/drawing/2014/main" id="{7A7CF26D-04DB-438F-8872-0DCF894F98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76374" cy="58102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19957-66C6-4E0E-AF58-7D343E968C54}">
  <sheetPr>
    <pageSetUpPr fitToPage="1"/>
  </sheetPr>
  <dimension ref="A1:F31"/>
  <sheetViews>
    <sheetView tabSelected="1" workbookViewId="0">
      <pane ySplit="4" topLeftCell="A15" activePane="bottomLeft" state="frozen"/>
      <selection pane="bottomLeft" activeCell="E18" sqref="E18"/>
    </sheetView>
  </sheetViews>
  <sheetFormatPr defaultRowHeight="15" x14ac:dyDescent="0.25"/>
  <cols>
    <col min="1" max="1" width="56.140625" customWidth="1"/>
    <col min="2" max="2" width="50.85546875" customWidth="1"/>
    <col min="3" max="4" width="25.85546875" customWidth="1"/>
    <col min="5" max="5" width="75.85546875" style="8" customWidth="1"/>
    <col min="6" max="6" width="47.85546875" customWidth="1"/>
    <col min="8" max="8" width="27" customWidth="1"/>
    <col min="9" max="9" width="26.42578125" customWidth="1"/>
    <col min="10" max="10" width="20.140625" customWidth="1"/>
  </cols>
  <sheetData>
    <row r="1" spans="1:6" x14ac:dyDescent="0.25">
      <c r="A1" s="26" t="s">
        <v>25</v>
      </c>
      <c r="B1" s="26"/>
      <c r="C1" s="26"/>
      <c r="D1" s="26"/>
      <c r="E1" s="26"/>
    </row>
    <row r="2" spans="1:6" x14ac:dyDescent="0.25">
      <c r="A2" s="26"/>
      <c r="B2" s="26"/>
      <c r="C2" s="26"/>
      <c r="D2" s="26"/>
      <c r="E2" s="26"/>
    </row>
    <row r="3" spans="1:6" ht="29.25" customHeight="1" thickBot="1" x14ac:dyDescent="0.3">
      <c r="A3" s="1"/>
      <c r="B3" s="27" t="s">
        <v>56</v>
      </c>
      <c r="C3" s="27"/>
      <c r="D3" s="2"/>
      <c r="E3" s="3"/>
    </row>
    <row r="4" spans="1:6" ht="24.95" customHeight="1" thickBot="1" x14ac:dyDescent="0.3">
      <c r="A4" s="4" t="s">
        <v>0</v>
      </c>
      <c r="B4" s="4" t="s">
        <v>1</v>
      </c>
      <c r="C4" s="5" t="s">
        <v>2</v>
      </c>
      <c r="D4" s="6" t="s">
        <v>3</v>
      </c>
      <c r="E4" s="7" t="s">
        <v>4</v>
      </c>
    </row>
    <row r="5" spans="1:6" ht="90" x14ac:dyDescent="0.25">
      <c r="A5" s="17" t="s">
        <v>27</v>
      </c>
      <c r="B5" s="18" t="s">
        <v>26</v>
      </c>
      <c r="C5" s="9">
        <v>10000</v>
      </c>
      <c r="D5" s="9">
        <v>5140.41</v>
      </c>
      <c r="E5" s="16" t="s">
        <v>28</v>
      </c>
      <c r="F5" s="14"/>
    </row>
    <row r="6" spans="1:6" ht="108" customHeight="1" x14ac:dyDescent="0.25">
      <c r="A6" s="17" t="s">
        <v>54</v>
      </c>
      <c r="B6" s="14" t="s">
        <v>13</v>
      </c>
      <c r="C6" s="9">
        <v>30000</v>
      </c>
      <c r="D6" s="10">
        <v>0</v>
      </c>
      <c r="E6" s="16" t="s">
        <v>29</v>
      </c>
      <c r="F6" s="17"/>
    </row>
    <row r="7" spans="1:6" ht="86.25" customHeight="1" x14ac:dyDescent="0.25">
      <c r="A7" s="14" t="s">
        <v>14</v>
      </c>
      <c r="B7" s="14" t="s">
        <v>15</v>
      </c>
      <c r="C7" s="9">
        <v>50000</v>
      </c>
      <c r="D7" s="10">
        <v>0</v>
      </c>
      <c r="E7" s="16" t="s">
        <v>63</v>
      </c>
      <c r="F7" s="17"/>
    </row>
    <row r="8" spans="1:6" ht="75" x14ac:dyDescent="0.25">
      <c r="A8" s="17" t="s">
        <v>37</v>
      </c>
      <c r="B8" s="18" t="s">
        <v>38</v>
      </c>
      <c r="C8" s="9">
        <v>18000</v>
      </c>
      <c r="D8" s="19">
        <v>0</v>
      </c>
      <c r="E8" s="16" t="s">
        <v>57</v>
      </c>
      <c r="F8" s="17"/>
    </row>
    <row r="9" spans="1:6" ht="75" x14ac:dyDescent="0.25">
      <c r="A9" s="18" t="s">
        <v>39</v>
      </c>
      <c r="B9" s="18" t="s">
        <v>40</v>
      </c>
      <c r="C9" s="9">
        <v>10000</v>
      </c>
      <c r="D9" s="19">
        <v>2190</v>
      </c>
      <c r="E9" s="16" t="s">
        <v>58</v>
      </c>
      <c r="F9" s="17"/>
    </row>
    <row r="10" spans="1:6" ht="108.75" customHeight="1" x14ac:dyDescent="0.25">
      <c r="A10" s="17" t="s">
        <v>41</v>
      </c>
      <c r="B10" s="18" t="s">
        <v>42</v>
      </c>
      <c r="C10" s="9">
        <v>26637</v>
      </c>
      <c r="D10" s="19">
        <v>15195.45</v>
      </c>
      <c r="E10" s="16" t="s">
        <v>64</v>
      </c>
      <c r="F10" s="17"/>
    </row>
    <row r="11" spans="1:6" ht="54" customHeight="1" x14ac:dyDescent="0.25">
      <c r="A11" s="17" t="s">
        <v>43</v>
      </c>
      <c r="B11" s="18" t="s">
        <v>44</v>
      </c>
      <c r="C11" s="9">
        <v>50000</v>
      </c>
      <c r="D11" s="19">
        <v>0</v>
      </c>
      <c r="E11" s="16" t="s">
        <v>48</v>
      </c>
      <c r="F11" s="17"/>
    </row>
    <row r="12" spans="1:6" ht="72.75" customHeight="1" x14ac:dyDescent="0.25">
      <c r="A12" s="17" t="s">
        <v>45</v>
      </c>
      <c r="B12" s="18" t="s">
        <v>49</v>
      </c>
      <c r="C12" s="9">
        <v>50000</v>
      </c>
      <c r="D12" s="19">
        <v>0</v>
      </c>
      <c r="E12" s="16" t="s">
        <v>50</v>
      </c>
      <c r="F12" s="17"/>
    </row>
    <row r="13" spans="1:6" ht="78.75" customHeight="1" x14ac:dyDescent="0.25">
      <c r="A13" s="14" t="s">
        <v>16</v>
      </c>
      <c r="B13" s="14" t="s">
        <v>17</v>
      </c>
      <c r="C13" s="9">
        <v>5000</v>
      </c>
      <c r="D13" s="10">
        <v>0</v>
      </c>
      <c r="E13" s="16" t="s">
        <v>59</v>
      </c>
      <c r="F13" s="14"/>
    </row>
    <row r="14" spans="1:6" ht="53.25" customHeight="1" x14ac:dyDescent="0.25">
      <c r="A14" s="17" t="s">
        <v>30</v>
      </c>
      <c r="B14" s="17" t="s">
        <v>31</v>
      </c>
      <c r="C14" s="9">
        <v>10000</v>
      </c>
      <c r="D14" s="10">
        <v>0</v>
      </c>
      <c r="E14" s="20" t="s">
        <v>60</v>
      </c>
      <c r="F14" s="14"/>
    </row>
    <row r="15" spans="1:6" ht="85.5" customHeight="1" x14ac:dyDescent="0.25">
      <c r="A15" s="17" t="s">
        <v>32</v>
      </c>
      <c r="B15" s="17" t="s">
        <v>33</v>
      </c>
      <c r="C15" s="9">
        <v>25000</v>
      </c>
      <c r="D15" s="10">
        <v>0</v>
      </c>
      <c r="E15" s="20" t="s">
        <v>65</v>
      </c>
      <c r="F15" s="17"/>
    </row>
    <row r="16" spans="1:6" ht="76.5" customHeight="1" x14ac:dyDescent="0.25">
      <c r="A16" s="14" t="s">
        <v>22</v>
      </c>
      <c r="B16" s="14" t="s">
        <v>23</v>
      </c>
      <c r="C16" s="9">
        <v>50000</v>
      </c>
      <c r="D16" s="10">
        <v>0</v>
      </c>
      <c r="E16" s="13" t="s">
        <v>24</v>
      </c>
      <c r="F16" s="14"/>
    </row>
    <row r="17" spans="1:6" ht="64.5" customHeight="1" x14ac:dyDescent="0.25">
      <c r="A17" s="17" t="s">
        <v>34</v>
      </c>
      <c r="B17" s="17" t="s">
        <v>35</v>
      </c>
      <c r="C17" s="9">
        <v>50000</v>
      </c>
      <c r="D17" s="10">
        <v>0</v>
      </c>
      <c r="E17" s="16" t="s">
        <v>61</v>
      </c>
      <c r="F17" s="14"/>
    </row>
    <row r="18" spans="1:6" ht="70.5" customHeight="1" x14ac:dyDescent="0.25">
      <c r="A18" s="17" t="s">
        <v>36</v>
      </c>
      <c r="B18" s="17" t="s">
        <v>46</v>
      </c>
      <c r="C18" s="9">
        <v>10000</v>
      </c>
      <c r="D18" s="10">
        <v>0</v>
      </c>
      <c r="E18" s="16" t="s">
        <v>51</v>
      </c>
      <c r="F18" s="14"/>
    </row>
    <row r="19" spans="1:6" ht="90.95" customHeight="1" x14ac:dyDescent="0.25">
      <c r="A19" s="17" t="s">
        <v>36</v>
      </c>
      <c r="B19" s="17" t="s">
        <v>47</v>
      </c>
      <c r="C19" s="9">
        <v>10000</v>
      </c>
      <c r="D19" s="10">
        <v>0</v>
      </c>
      <c r="E19" s="16" t="s">
        <v>52</v>
      </c>
      <c r="F19" s="14"/>
    </row>
    <row r="20" spans="1:6" ht="90" x14ac:dyDescent="0.25">
      <c r="A20" s="14" t="s">
        <v>18</v>
      </c>
      <c r="B20" s="14" t="s">
        <v>19</v>
      </c>
      <c r="C20" s="9">
        <v>10000</v>
      </c>
      <c r="D20" s="10">
        <v>0</v>
      </c>
      <c r="E20" s="16" t="s">
        <v>62</v>
      </c>
      <c r="F20" s="14"/>
    </row>
    <row r="21" spans="1:6" ht="73.5" customHeight="1" x14ac:dyDescent="0.25">
      <c r="A21" s="14" t="s">
        <v>20</v>
      </c>
      <c r="B21" s="14" t="s">
        <v>21</v>
      </c>
      <c r="C21" s="9">
        <v>25000</v>
      </c>
      <c r="D21" s="10">
        <v>2090.1</v>
      </c>
      <c r="E21" s="16" t="s">
        <v>53</v>
      </c>
      <c r="F21" s="14"/>
    </row>
    <row r="22" spans="1:6" ht="24.95" customHeight="1" x14ac:dyDescent="0.25">
      <c r="C22" s="24">
        <f>SUM(C5:C21)</f>
        <v>439637</v>
      </c>
      <c r="D22" s="25">
        <f>SUM(D5:D21)</f>
        <v>24615.96</v>
      </c>
      <c r="E22" s="12"/>
    </row>
    <row r="24" spans="1:6" x14ac:dyDescent="0.25">
      <c r="A24" s="8" t="s">
        <v>5</v>
      </c>
      <c r="B24">
        <v>17</v>
      </c>
      <c r="C24" s="14"/>
      <c r="D24" s="22" t="s">
        <v>55</v>
      </c>
      <c r="E24" s="23">
        <f>D22/C22</f>
        <v>5.5991556670616893E-2</v>
      </c>
    </row>
    <row r="25" spans="1:6" x14ac:dyDescent="0.25">
      <c r="A25" s="8" t="s">
        <v>6</v>
      </c>
      <c r="B25" s="15">
        <f>SUM(C5:C21)</f>
        <v>439637</v>
      </c>
      <c r="C25" s="9"/>
    </row>
    <row r="26" spans="1:6" x14ac:dyDescent="0.25">
      <c r="A26" s="8" t="s">
        <v>7</v>
      </c>
      <c r="B26">
        <v>289</v>
      </c>
    </row>
    <row r="27" spans="1:6" x14ac:dyDescent="0.25">
      <c r="A27" s="8" t="s">
        <v>8</v>
      </c>
      <c r="B27">
        <v>32</v>
      </c>
    </row>
    <row r="28" spans="1:6" x14ac:dyDescent="0.25">
      <c r="A28" s="8" t="s">
        <v>9</v>
      </c>
      <c r="B28">
        <v>918</v>
      </c>
    </row>
    <row r="29" spans="1:6" x14ac:dyDescent="0.25">
      <c r="A29" s="8" t="s">
        <v>12</v>
      </c>
      <c r="B29" s="21">
        <v>44467</v>
      </c>
    </row>
    <row r="30" spans="1:6" x14ac:dyDescent="0.25">
      <c r="A30" s="8" t="s">
        <v>10</v>
      </c>
      <c r="B30" s="11">
        <f>17036/17251</f>
        <v>0.98753695437945621</v>
      </c>
      <c r="C30" s="11"/>
    </row>
    <row r="31" spans="1:6" s="10" customFormat="1" x14ac:dyDescent="0.25">
      <c r="A31" s="8" t="s">
        <v>11</v>
      </c>
      <c r="B31" s="11">
        <f>9954/12273</f>
        <v>0.81104864336348081</v>
      </c>
      <c r="C31" s="11"/>
      <c r="D31"/>
      <c r="E31" s="8"/>
      <c r="F31"/>
    </row>
  </sheetData>
  <mergeCells count="2">
    <mergeCell ref="A1:E2"/>
    <mergeCell ref="B3:C3"/>
  </mergeCells>
  <pageMargins left="0.7" right="0.7" top="0.75" bottom="0.75" header="0.3" footer="0.3"/>
  <pageSetup paperSize="17" scale="8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F14BCDFC25CF4BB7E8ED33C9FEC93A" ma:contentTypeVersion="15" ma:contentTypeDescription="Create a new document." ma:contentTypeScope="" ma:versionID="9acf416072140e3218b1e13dd3b8ced9">
  <xsd:schema xmlns:xsd="http://www.w3.org/2001/XMLSchema" xmlns:xs="http://www.w3.org/2001/XMLSchema" xmlns:p="http://schemas.microsoft.com/office/2006/metadata/properties" xmlns:ns2="01abe606-f5fb-48e7-bac7-a003fe142289" xmlns:ns3="0cebb2cf-82f3-4064-ad77-d3ddd131cef6" targetNamespace="http://schemas.microsoft.com/office/2006/metadata/properties" ma:root="true" ma:fieldsID="529963da61631330325bcab5c0e518ff" ns2:_="" ns3:_="">
    <xsd:import namespace="01abe606-f5fb-48e7-bac7-a003fe142289"/>
    <xsd:import namespace="0cebb2cf-82f3-4064-ad77-d3ddd131ce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abe606-f5fb-48e7-bac7-a003fe142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2ebc7ac-6038-4495-bbc2-1653dc8a08e4"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ebb2cf-82f3-4064-ad77-d3ddd131ce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28b091e-27f8-4ecb-9881-ba1e5f0ce8b2}" ma:internalName="TaxCatchAll" ma:showField="CatchAllData" ma:web="0cebb2cf-82f3-4064-ad77-d3ddd131ce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cebb2cf-82f3-4064-ad77-d3ddd131cef6" xsi:nil="true"/>
    <lcf76f155ced4ddcb4097134ff3c332f xmlns="01abe606-f5fb-48e7-bac7-a003fe14228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C64731-3F62-455F-8DE8-66D7F6A68B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abe606-f5fb-48e7-bac7-a003fe142289"/>
    <ds:schemaRef ds:uri="0cebb2cf-82f3-4064-ad77-d3ddd131ce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119350-A8F6-4208-A70E-491062E5F254}">
  <ds:schemaRefs>
    <ds:schemaRef ds:uri="http://schemas.microsoft.com/sharepoint/v3/contenttype/forms"/>
  </ds:schemaRefs>
</ds:datastoreItem>
</file>

<file path=customXml/itemProps3.xml><?xml version="1.0" encoding="utf-8"?>
<ds:datastoreItem xmlns:ds="http://schemas.openxmlformats.org/officeDocument/2006/customXml" ds:itemID="{A1DF758A-B60E-47BD-8C8C-D94F763C9A12}">
  <ds:schemaRefs>
    <ds:schemaRef ds:uri="http://schemas.microsoft.com/office/2006/metadata/properties"/>
    <ds:schemaRef ds:uri="http://schemas.microsoft.com/office/infopath/2007/PartnerControls"/>
    <ds:schemaRef ds:uri="0cebb2cf-82f3-4064-ad77-d3ddd131cef6"/>
    <ds:schemaRef ds:uri="01abe606-f5fb-48e7-bac7-a003fe1422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LRCIF</vt:lpstr>
      <vt:lpstr>LRCIF!Print_Area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Sims</dc:creator>
  <cp:lastModifiedBy>Tracey Mullery</cp:lastModifiedBy>
  <cp:lastPrinted>2025-09-16T15:23:59Z</cp:lastPrinted>
  <dcterms:created xsi:type="dcterms:W3CDTF">2023-10-16T14:10:05Z</dcterms:created>
  <dcterms:modified xsi:type="dcterms:W3CDTF">2025-09-22T17:07:59Z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0x01010042F14BCDFC25CF4BB7E8ED33C9FEC93A</vt:lpwstr>
  </property>
  <property fmtid="{D5CDD505-2E9C-101B-9397-08002B2CF9AE}" pid="3" name="MSIP_Label_34fdadb2-fdc0-421d-88ff-a3971130ad69_Enabled">
    <vt:lpwstr>true</vt:lpwstr>
  </property>
  <property fmtid="{D5CDD505-2E9C-101B-9397-08002B2CF9AE}" pid="4" name="MSIP_Label_34fdadb2-fdc0-421d-88ff-a3971130ad69_SetDate">
    <vt:lpwstr>2024-09-06T17:34:41Z</vt:lpwstr>
  </property>
  <property fmtid="{D5CDD505-2E9C-101B-9397-08002B2CF9AE}" pid="5" name="MSIP_Label_34fdadb2-fdc0-421d-88ff-a3971130ad69_Method">
    <vt:lpwstr>Standard</vt:lpwstr>
  </property>
  <property fmtid="{D5CDD505-2E9C-101B-9397-08002B2CF9AE}" pid="6" name="MSIP_Label_34fdadb2-fdc0-421d-88ff-a3971130ad69_Name">
    <vt:lpwstr>General</vt:lpwstr>
  </property>
  <property fmtid="{D5CDD505-2E9C-101B-9397-08002B2CF9AE}" pid="7" name="MSIP_Label_34fdadb2-fdc0-421d-88ff-a3971130ad69_SiteId">
    <vt:lpwstr>9922c7a1-5814-419d-8790-8e95e2c92b74</vt:lpwstr>
  </property>
  <property fmtid="{D5CDD505-2E9C-101B-9397-08002B2CF9AE}" pid="8" name="MSIP_Label_34fdadb2-fdc0-421d-88ff-a3971130ad69_ActionId">
    <vt:lpwstr>418b4c3f-a444-408d-9689-f4457799c50b</vt:lpwstr>
  </property>
  <property fmtid="{D5CDD505-2E9C-101B-9397-08002B2CF9AE}" pid="9" name="MSIP_Label_34fdadb2-fdc0-421d-88ff-a3971130ad69_ContentBits">
    <vt:lpwstr>0</vt:lpwstr>
  </property>
  <property fmtid="{D5CDD505-2E9C-101B-9397-08002B2CF9AE}" pid="10" name="MediaServiceImageTags">
    <vt:lpwstr/>
  </property>
</Properties>
</file>